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43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Лист1!$C$54</definedName>
    <definedName name="_xlnm.Print_Titles" localSheetId="0">Лист1!$5:$5</definedName>
    <definedName name="_xlnm.Print_Area" localSheetId="0">Лист1!$A$1:$G$56</definedName>
  </definedNames>
  <calcPr calcId="162913" iterate="1"/>
</workbook>
</file>

<file path=xl/calcChain.xml><?xml version="1.0" encoding="utf-8"?>
<calcChain xmlns="http://schemas.openxmlformats.org/spreadsheetml/2006/main">
  <c r="E9" i="1" l="1"/>
  <c r="E8" i="1"/>
  <c r="E7" i="1"/>
  <c r="D23" i="1" l="1"/>
  <c r="C23" i="1"/>
  <c r="E47" i="1" l="1"/>
  <c r="E32" i="1"/>
  <c r="D55" i="1" l="1"/>
  <c r="C55" i="1"/>
  <c r="E26" i="1" l="1"/>
  <c r="E27" i="1"/>
  <c r="E28" i="1"/>
  <c r="E29" i="1"/>
  <c r="E30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9" i="1"/>
  <c r="E50" i="1"/>
  <c r="E52" i="1"/>
  <c r="E53" i="1"/>
  <c r="E54" i="1"/>
  <c r="E25" i="1"/>
  <c r="C56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D56" i="1" l="1"/>
  <c r="F7" i="1" s="1"/>
  <c r="E55" i="1"/>
  <c r="E23" i="1"/>
  <c r="F32" i="1" l="1"/>
  <c r="F47" i="1"/>
  <c r="E56" i="1"/>
  <c r="F9" i="1"/>
  <c r="F23" i="1"/>
  <c r="F27" i="1"/>
  <c r="F31" i="1"/>
  <c r="F36" i="1"/>
  <c r="F40" i="1"/>
  <c r="F44" i="1"/>
  <c r="F49" i="1"/>
  <c r="F53" i="1"/>
  <c r="F25" i="1"/>
  <c r="F20" i="1"/>
  <c r="F11" i="1"/>
  <c r="F29" i="1"/>
  <c r="F38" i="1"/>
  <c r="F46" i="1"/>
  <c r="F55" i="1"/>
  <c r="F22" i="1"/>
  <c r="F13" i="1"/>
  <c r="F26" i="1"/>
  <c r="F35" i="1"/>
  <c r="F43" i="1"/>
  <c r="F52" i="1"/>
  <c r="F19" i="1"/>
  <c r="F10" i="1"/>
  <c r="F28" i="1"/>
  <c r="F33" i="1"/>
  <c r="F37" i="1"/>
  <c r="F41" i="1"/>
  <c r="F45" i="1"/>
  <c r="F50" i="1"/>
  <c r="F54" i="1"/>
  <c r="F17" i="1"/>
  <c r="F21" i="1"/>
  <c r="F12" i="1"/>
  <c r="F15" i="1"/>
  <c r="F34" i="1"/>
  <c r="F42" i="1"/>
  <c r="F51" i="1"/>
  <c r="F18" i="1"/>
  <c r="F8" i="1"/>
  <c r="F16" i="1"/>
  <c r="F30" i="1"/>
  <c r="F39" i="1"/>
  <c r="F48" i="1"/>
  <c r="F56" i="1"/>
  <c r="F14" i="1"/>
</calcChain>
</file>

<file path=xl/sharedStrings.xml><?xml version="1.0" encoding="utf-8"?>
<sst xmlns="http://schemas.openxmlformats.org/spreadsheetml/2006/main" count="106" uniqueCount="88">
  <si>
    <t>№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</si>
  <si>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</si>
  <si>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</si>
  <si>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Федеральная служба судебных приставов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</si>
  <si>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</si>
  <si>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по надзору в сфере транспорта</t>
  </si>
  <si>
    <t>Федеральная служба по надзору в сфере защиты прав потребителей и благополучия человека</t>
  </si>
  <si>
    <t>Министерство юстиции Российской Федерации</t>
  </si>
  <si>
    <t>Федеральное агентство лесного хозяйства</t>
  </si>
  <si>
    <t>Федеральная служба по надзору в сфере связи, информационных технологий и массовых коммуникаций</t>
  </si>
  <si>
    <t>Итого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</si>
  <si>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</si>
  <si>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</si>
  <si>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</si>
  <si>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Департамент семьи, социальной и демографической политики Брянской области</t>
  </si>
  <si>
    <t>Всего</t>
  </si>
  <si>
    <t>Федеральная служба войск национальной гвардии Российской Федерации</t>
  </si>
  <si>
    <t>Департамент топливно-энергетического комплекса и жилищно-коммунального хозяйства Брянской области</t>
  </si>
  <si>
    <t>Контрольно-счетная палата Брянской области</t>
  </si>
  <si>
    <t>Управление мировой юстиции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</si>
  <si>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</si>
  <si>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</si>
  <si>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</si>
  <si>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</si>
  <si>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</si>
  <si>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Федеральная налоговая служба</t>
  </si>
  <si>
    <t>Федеральное казначейство</t>
  </si>
  <si>
    <t>Министерство обороны Российской Федерации</t>
  </si>
  <si>
    <t>Федеральное агентство по рыболовству</t>
  </si>
  <si>
    <t>Брянская областная Дума</t>
  </si>
  <si>
    <t>Администрация Губернатора Брянской области и Правительства Брянской области</t>
  </si>
  <si>
    <t>Департамент финансов Брянской области</t>
  </si>
  <si>
    <t>Департамент экономического развития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</si>
  <si>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</si>
  <si>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</si>
  <si>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</si>
  <si>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</si>
  <si>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</si>
  <si>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</si>
  <si>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государственного регулирования тарифов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</si>
  <si>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</si>
  <si>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</si>
  <si>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</si>
  <si>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</si>
  <si>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</si>
  <si>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</si>
  <si>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</si>
  <si>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</si>
  <si>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Управление записи актов гражданского состояния Брянской области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</si>
  <si>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</si>
  <si>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</si>
  <si>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</si>
  <si>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</si>
  <si>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</si>
  <si>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</si>
  <si>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</si>
  <si>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</si>
  <si>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</si>
  <si>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</si>
  <si>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</si>
  <si>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</si>
  <si>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</si>
  <si>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</si>
  <si>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</si>
  <si>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</si>
  <si>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</si>
  <si>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</si>
  <si>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</si>
  <si>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</si>
  <si>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</si>
  <si>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</si>
  <si>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</si>
  <si>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</si>
  <si>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</si>
  <si>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</si>
  <si>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</si>
  <si>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</si>
  <si>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Наименование</t>
  </si>
  <si>
    <t>Федеральная служба по ветеринарному и фитосанитарному надзору</t>
  </si>
  <si>
    <t>Процент исполне-ния,        %</t>
  </si>
  <si>
    <t>Уточненныйпрогноз доходов,
тыс. рублей</t>
  </si>
  <si>
    <t>Кассовое исполнение,
тыс. рублей</t>
  </si>
  <si>
    <t xml:space="preserve">Анализ администрирования налоговых и неналоговых доходов областного бюджета 
администраторами доходов за 2021 год </t>
  </si>
  <si>
    <t>Департамент внутренней политики Брянской области</t>
  </si>
  <si>
    <t>Управление государственных закупок Брянской области</t>
  </si>
  <si>
    <t>28.</t>
  </si>
  <si>
    <t>29.</t>
  </si>
  <si>
    <t>Темп роста 
к  2020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</si>
</sst>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8" fillId="2" borderId="1">
      <alignment horizontal="right" vertical="top" shrinkToFit="1"/>
    </xf>
    <xf numFmtId="4" fontId="9" fillId="3" borderId="1">
      <alignment horizontal="right" vertical="top" shrinkToFit="1"/>
    </xf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0" fontId="5" fillId="0" borderId="2" xfId="4" quotePrefix="1" applyNumberFormat="1" applyFont="1" applyFill="1" applyBorder="1" applyAlignment="1" applyProtection="1">
      <alignment horizontal="left" vertical="top" wrapText="1"/>
    </xf>
    <xf numFmtId="49" fontId="5" fillId="0" borderId="2" xfId="2" applyNumberFormat="1" applyFont="1" applyFill="1" applyBorder="1" applyProtection="1">
      <alignment horizontal="left" vertical="top" wrapText="1"/>
    </xf>
    <xf numFmtId="0" fontId="5" fillId="0" borderId="2" xfId="2" quotePrefix="1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2" xfId="4" quotePrefix="1" applyNumberFormat="1" applyFont="1" applyFill="1" applyBorder="1" applyAlignment="1" applyProtection="1">
      <alignment horizontal="left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2" xfId="0" applyFont="1" applyBorder="1"/>
    <xf numFmtId="0" fontId="6" fillId="0" borderId="0" xfId="0" applyFont="1" applyFill="1" applyAlignment="1">
      <alignment horizontal="center" wrapText="1"/>
    </xf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xl34" xfId="4"/>
    <cellStyle name="xl36" xfId="3"/>
    <cellStyle name="xl38" xfId="2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topLeftCell="A15" zoomScaleNormal="120" zoomScaleSheetLayoutView="100" workbookViewId="0">
      <selection activeCell="B22" sqref="B22"/>
    </sheetView>
  </sheetViews>
  <sheetFormatPr defaultRowHeight="14.4" x14ac:dyDescent="0.3"/>
  <cols>
    <col min="1" max="1" width="3.33203125" bestFit="1" customWidth="1"/>
    <col min="2" max="2" width="40.6640625" customWidth="1"/>
    <col min="3" max="3" width="14.109375" customWidth="1"/>
    <col min="4" max="4" width="13.44140625" customWidth="1"/>
    <col min="5" max="5" width="10.33203125" customWidth="1"/>
    <col min="6" max="6" width="11.88671875" customWidth="1"/>
    <col min="7" max="7" width="10.44140625" customWidth="1"/>
  </cols>
  <sheetData>
    <row r="1" spans="1:7" ht="15.6" x14ac:dyDescent="0.3">
      <c r="G1" s="2" t="s">
        <v>44</v>
      </c>
    </row>
    <row r="2" spans="1:7" ht="9.75" customHeight="1" x14ac:dyDescent="0.25">
      <c r="A2" s="1"/>
    </row>
    <row r="3" spans="1:7" ht="35.25" customHeight="1" x14ac:dyDescent="0.3">
      <c r="A3" s="26" t="s">
        <v>82</v>
      </c>
      <c r="B3" s="27"/>
      <c r="C3" s="27"/>
      <c r="D3" s="27"/>
      <c r="E3" s="27"/>
      <c r="F3" s="27"/>
      <c r="G3" s="27"/>
    </row>
    <row r="4" spans="1:7" ht="16.5" customHeight="1" x14ac:dyDescent="0.25">
      <c r="G4" s="2"/>
    </row>
    <row r="5" spans="1:7" ht="84" customHeight="1" x14ac:dyDescent="0.3">
      <c r="A5" s="4" t="s">
        <v>0</v>
      </c>
      <c r="B5" s="5" t="s">
        <v>77</v>
      </c>
      <c r="C5" s="5" t="s">
        <v>80</v>
      </c>
      <c r="D5" s="5" t="s">
        <v>81</v>
      </c>
      <c r="E5" s="6" t="s">
        <v>79</v>
      </c>
      <c r="F5" s="21" t="s">
        <v>45</v>
      </c>
      <c r="G5" s="6" t="s">
        <v>87</v>
      </c>
    </row>
    <row r="6" spans="1:7" ht="15.6" x14ac:dyDescent="0.3">
      <c r="A6" s="28" t="s">
        <v>46</v>
      </c>
      <c r="B6" s="28"/>
      <c r="C6" s="28"/>
      <c r="D6" s="28"/>
      <c r="E6" s="28"/>
      <c r="F6" s="28"/>
      <c r="G6" s="28"/>
    </row>
    <row r="7" spans="1:7" ht="30" customHeight="1" x14ac:dyDescent="0.3">
      <c r="A7" s="9" t="s">
        <v>49</v>
      </c>
      <c r="B7" s="20" t="s">
        <v>2</v>
      </c>
      <c r="C7" s="12">
        <v>13909</v>
      </c>
      <c r="D7" s="12">
        <v>15421.7</v>
      </c>
      <c r="E7" s="10">
        <f>D7/C7*100</f>
        <v>110.87569199798692</v>
      </c>
      <c r="F7" s="10">
        <f t="shared" ref="F7:F23" si="0">D7/$D$56*100</f>
        <v>4.0520201221421706E-2</v>
      </c>
      <c r="G7" s="8">
        <v>97.8</v>
      </c>
    </row>
    <row r="8" spans="1:7" ht="30" customHeight="1" x14ac:dyDescent="0.3">
      <c r="A8" s="9" t="s">
        <v>50</v>
      </c>
      <c r="B8" s="20" t="s">
        <v>8</v>
      </c>
      <c r="C8" s="12">
        <v>1</v>
      </c>
      <c r="D8" s="12">
        <v>0.7</v>
      </c>
      <c r="E8" s="10">
        <f>D8/C8*100</f>
        <v>70</v>
      </c>
      <c r="F8" s="10">
        <f t="shared" si="0"/>
        <v>1.8392356779729334E-6</v>
      </c>
      <c r="G8" s="8">
        <v>-35</v>
      </c>
    </row>
    <row r="9" spans="1:7" ht="17.25" customHeight="1" x14ac:dyDescent="0.3">
      <c r="A9" s="9" t="s">
        <v>51</v>
      </c>
      <c r="B9" s="19" t="s">
        <v>28</v>
      </c>
      <c r="C9" s="12">
        <v>5</v>
      </c>
      <c r="D9" s="12">
        <v>5</v>
      </c>
      <c r="E9" s="10">
        <f>D9/C9*100</f>
        <v>100</v>
      </c>
      <c r="F9" s="10">
        <f t="shared" si="0"/>
        <v>1.3137397699806668E-5</v>
      </c>
      <c r="G9" s="8">
        <v>23.9</v>
      </c>
    </row>
    <row r="10" spans="1:7" ht="36.75" customHeight="1" x14ac:dyDescent="0.3">
      <c r="A10" s="9" t="s">
        <v>52</v>
      </c>
      <c r="B10" s="19" t="s">
        <v>78</v>
      </c>
      <c r="C10" s="12">
        <v>-2</v>
      </c>
      <c r="D10" s="12">
        <v>-2.2000000000000002</v>
      </c>
      <c r="E10" s="10">
        <f t="shared" ref="E10:E23" si="1">D10/C10*100</f>
        <v>110.00000000000001</v>
      </c>
      <c r="F10" s="10">
        <f t="shared" si="0"/>
        <v>-5.7804549879149356E-6</v>
      </c>
      <c r="G10" s="8">
        <v>-100</v>
      </c>
    </row>
    <row r="11" spans="1:7" ht="45" customHeight="1" x14ac:dyDescent="0.3">
      <c r="A11" s="9" t="s">
        <v>53</v>
      </c>
      <c r="B11" s="11" t="s">
        <v>9</v>
      </c>
      <c r="C11" s="12">
        <v>16</v>
      </c>
      <c r="D11" s="12">
        <v>32.299999999999997</v>
      </c>
      <c r="E11" s="10">
        <f t="shared" si="1"/>
        <v>201.87499999999997</v>
      </c>
      <c r="F11" s="10">
        <f t="shared" si="0"/>
        <v>8.4867589140751076E-5</v>
      </c>
      <c r="G11" s="8">
        <v>160.69999999999999</v>
      </c>
    </row>
    <row r="12" spans="1:7" ht="15.6" x14ac:dyDescent="0.3">
      <c r="A12" s="9" t="s">
        <v>54</v>
      </c>
      <c r="B12" s="11" t="s">
        <v>26</v>
      </c>
      <c r="C12" s="12">
        <v>4779887</v>
      </c>
      <c r="D12" s="12">
        <v>4948634</v>
      </c>
      <c r="E12" s="10">
        <f t="shared" si="1"/>
        <v>103.53035542472028</v>
      </c>
      <c r="F12" s="10">
        <f t="shared" si="0"/>
        <v>13.002434585757017</v>
      </c>
      <c r="G12" s="8">
        <v>122.7</v>
      </c>
    </row>
    <row r="13" spans="1:7" ht="31.2" x14ac:dyDescent="0.3">
      <c r="A13" s="9" t="s">
        <v>55</v>
      </c>
      <c r="B13" s="11" t="s">
        <v>5</v>
      </c>
      <c r="C13" s="12">
        <v>3410</v>
      </c>
      <c r="D13" s="12">
        <v>3159.1</v>
      </c>
      <c r="E13" s="10">
        <f t="shared" si="1"/>
        <v>92.642228739002931</v>
      </c>
      <c r="F13" s="10">
        <f t="shared" si="0"/>
        <v>8.3004706146918485E-3</v>
      </c>
      <c r="G13" s="8">
        <v>61.1</v>
      </c>
    </row>
    <row r="14" spans="1:7" ht="46.8" x14ac:dyDescent="0.3">
      <c r="A14" s="9" t="s">
        <v>56</v>
      </c>
      <c r="B14" s="11" t="s">
        <v>6</v>
      </c>
      <c r="C14" s="12">
        <v>4</v>
      </c>
      <c r="D14" s="12">
        <v>3.9</v>
      </c>
      <c r="E14" s="10">
        <f t="shared" si="1"/>
        <v>97.5</v>
      </c>
      <c r="F14" s="10">
        <f t="shared" si="0"/>
        <v>1.0247170205849201E-5</v>
      </c>
      <c r="G14" s="8">
        <v>4.3</v>
      </c>
    </row>
    <row r="15" spans="1:7" ht="66" customHeight="1" x14ac:dyDescent="0.3">
      <c r="A15" s="9" t="s">
        <v>57</v>
      </c>
      <c r="B15" s="11" t="s">
        <v>4</v>
      </c>
      <c r="C15" s="12">
        <v>11</v>
      </c>
      <c r="D15" s="12">
        <v>0</v>
      </c>
      <c r="E15" s="10">
        <f t="shared" si="1"/>
        <v>0</v>
      </c>
      <c r="F15" s="10">
        <f t="shared" si="0"/>
        <v>0</v>
      </c>
      <c r="G15" s="8">
        <v>0</v>
      </c>
    </row>
    <row r="16" spans="1:7" ht="32.25" customHeight="1" x14ac:dyDescent="0.3">
      <c r="A16" s="9" t="s">
        <v>58</v>
      </c>
      <c r="B16" s="14" t="s">
        <v>16</v>
      </c>
      <c r="C16" s="12">
        <v>502</v>
      </c>
      <c r="D16" s="12">
        <v>470.8</v>
      </c>
      <c r="E16" s="10">
        <f t="shared" si="1"/>
        <v>93.784860557768923</v>
      </c>
      <c r="F16" s="10">
        <f t="shared" si="0"/>
        <v>1.2370173674137962E-3</v>
      </c>
      <c r="G16" s="8">
        <v>490.9</v>
      </c>
    </row>
    <row r="17" spans="1:7" ht="15.6" x14ac:dyDescent="0.3">
      <c r="A17" s="9" t="s">
        <v>59</v>
      </c>
      <c r="B17" s="11" t="s">
        <v>25</v>
      </c>
      <c r="C17" s="12">
        <v>29734416</v>
      </c>
      <c r="D17" s="12">
        <v>31332285.600000001</v>
      </c>
      <c r="E17" s="10">
        <f t="shared" si="1"/>
        <v>105.3738052228771</v>
      </c>
      <c r="F17" s="10">
        <f t="shared" si="0"/>
        <v>82.324939354225137</v>
      </c>
      <c r="G17" s="8">
        <v>125.2</v>
      </c>
    </row>
    <row r="18" spans="1:7" ht="31.2" x14ac:dyDescent="0.3">
      <c r="A18" s="9" t="s">
        <v>60</v>
      </c>
      <c r="B18" s="11" t="s">
        <v>27</v>
      </c>
      <c r="C18" s="12">
        <v>26</v>
      </c>
      <c r="D18" s="12">
        <v>38.799999999999997</v>
      </c>
      <c r="E18" s="10">
        <f t="shared" si="1"/>
        <v>149.2307692307692</v>
      </c>
      <c r="F18" s="10">
        <f t="shared" si="0"/>
        <v>1.0194620615049975E-4</v>
      </c>
      <c r="G18" s="8">
        <v>124.4</v>
      </c>
    </row>
    <row r="19" spans="1:7" ht="31.2" x14ac:dyDescent="0.3">
      <c r="A19" s="9" t="s">
        <v>61</v>
      </c>
      <c r="B19" s="11" t="s">
        <v>47</v>
      </c>
      <c r="C19" s="12">
        <v>459454</v>
      </c>
      <c r="D19" s="12">
        <v>501899.6</v>
      </c>
      <c r="E19" s="10">
        <f t="shared" si="1"/>
        <v>109.238269772382</v>
      </c>
      <c r="F19" s="10">
        <f t="shared" si="0"/>
        <v>1.3187309301147774</v>
      </c>
      <c r="G19" s="8">
        <v>126.9</v>
      </c>
    </row>
    <row r="20" spans="1:7" ht="31.2" x14ac:dyDescent="0.3">
      <c r="A20" s="9" t="s">
        <v>62</v>
      </c>
      <c r="B20" s="11" t="s">
        <v>7</v>
      </c>
      <c r="C20" s="12">
        <v>128</v>
      </c>
      <c r="D20" s="12">
        <v>89.5</v>
      </c>
      <c r="E20" s="10">
        <f t="shared" si="1"/>
        <v>69.921875</v>
      </c>
      <c r="F20" s="10">
        <f t="shared" si="0"/>
        <v>2.3515941882653937E-4</v>
      </c>
      <c r="G20" s="8">
        <v>89.5</v>
      </c>
    </row>
    <row r="21" spans="1:7" ht="31.2" x14ac:dyDescent="0.3">
      <c r="A21" s="9" t="s">
        <v>63</v>
      </c>
      <c r="B21" s="11" t="s">
        <v>1</v>
      </c>
      <c r="C21" s="12">
        <v>95352</v>
      </c>
      <c r="D21" s="12">
        <v>90295.3</v>
      </c>
      <c r="E21" s="10">
        <f t="shared" si="1"/>
        <v>94.696807618088769</v>
      </c>
      <c r="F21" s="10">
        <f t="shared" si="0"/>
        <v>0.23724905330467064</v>
      </c>
      <c r="G21" s="8">
        <v>74.3</v>
      </c>
    </row>
    <row r="22" spans="1:7" ht="18.75" customHeight="1" x14ac:dyDescent="0.3">
      <c r="A22" s="9" t="s">
        <v>64</v>
      </c>
      <c r="B22" s="11" t="s">
        <v>3</v>
      </c>
      <c r="C22" s="12">
        <v>2000</v>
      </c>
      <c r="D22" s="12">
        <v>2660.2</v>
      </c>
      <c r="E22" s="10">
        <f t="shared" si="1"/>
        <v>133.01</v>
      </c>
      <c r="F22" s="10">
        <f t="shared" si="0"/>
        <v>6.98962107220514E-3</v>
      </c>
      <c r="G22" s="8">
        <v>20.7</v>
      </c>
    </row>
    <row r="23" spans="1:7" s="24" customFormat="1" ht="15.6" x14ac:dyDescent="0.3">
      <c r="A23" s="25" t="s">
        <v>10</v>
      </c>
      <c r="B23" s="25"/>
      <c r="C23" s="22">
        <f>SUM(C7:C22)</f>
        <v>35089119</v>
      </c>
      <c r="D23" s="22">
        <f>SUM(D7:D22)</f>
        <v>36894994.299999997</v>
      </c>
      <c r="E23" s="17">
        <f t="shared" si="1"/>
        <v>105.14653930182743</v>
      </c>
      <c r="F23" s="17">
        <f t="shared" si="0"/>
        <v>96.940842650240029</v>
      </c>
      <c r="G23" s="23">
        <v>124.6</v>
      </c>
    </row>
    <row r="24" spans="1:7" ht="15.6" x14ac:dyDescent="0.3">
      <c r="A24" s="29" t="s">
        <v>11</v>
      </c>
      <c r="B24" s="29"/>
      <c r="C24" s="29"/>
      <c r="D24" s="29"/>
      <c r="E24" s="29"/>
      <c r="F24" s="29"/>
      <c r="G24" s="29"/>
    </row>
    <row r="25" spans="1:7" ht="15.6" x14ac:dyDescent="0.3">
      <c r="A25" s="9" t="s">
        <v>49</v>
      </c>
      <c r="B25" s="13" t="s">
        <v>29</v>
      </c>
      <c r="C25" s="12">
        <v>11</v>
      </c>
      <c r="D25" s="12">
        <v>11.1</v>
      </c>
      <c r="E25" s="10">
        <f>D25/C25*100</f>
        <v>100.90909090909091</v>
      </c>
      <c r="F25" s="10">
        <f>D25/$D$56*100</f>
        <v>2.9165022893570807E-5</v>
      </c>
      <c r="G25" s="3">
        <v>107.8</v>
      </c>
    </row>
    <row r="26" spans="1:7" ht="32.25" customHeight="1" x14ac:dyDescent="0.3">
      <c r="A26" s="9" t="s">
        <v>50</v>
      </c>
      <c r="B26" s="11" t="s">
        <v>30</v>
      </c>
      <c r="C26" s="12">
        <v>1568</v>
      </c>
      <c r="D26" s="12">
        <v>1712.6</v>
      </c>
      <c r="E26" s="10">
        <f t="shared" ref="E26:E56" si="2">D26/C26*100</f>
        <v>109.22193877551021</v>
      </c>
      <c r="F26" s="10">
        <f t="shared" ref="F26:F56" si="3">D26/$D$56*100</f>
        <v>4.4998214601377805E-3</v>
      </c>
      <c r="G26" s="3">
        <v>158.6</v>
      </c>
    </row>
    <row r="27" spans="1:7" ht="32.25" customHeight="1" x14ac:dyDescent="0.3">
      <c r="A27" s="9" t="s">
        <v>51</v>
      </c>
      <c r="B27" s="11" t="s">
        <v>33</v>
      </c>
      <c r="C27" s="12">
        <v>1100</v>
      </c>
      <c r="D27" s="12">
        <v>1422.4</v>
      </c>
      <c r="E27" s="10">
        <f t="shared" si="2"/>
        <v>129.30909090909091</v>
      </c>
      <c r="F27" s="10">
        <f t="shared" si="3"/>
        <v>3.7373268976410015E-3</v>
      </c>
      <c r="G27" s="3">
        <v>128.30000000000001</v>
      </c>
    </row>
    <row r="28" spans="1:7" ht="18.75" customHeight="1" x14ac:dyDescent="0.3">
      <c r="A28" s="9" t="s">
        <v>52</v>
      </c>
      <c r="B28" s="15" t="s">
        <v>34</v>
      </c>
      <c r="C28" s="12">
        <v>1</v>
      </c>
      <c r="D28" s="12">
        <v>325.8</v>
      </c>
      <c r="E28" s="10">
        <f t="shared" si="2"/>
        <v>32580</v>
      </c>
      <c r="F28" s="10">
        <f t="shared" si="3"/>
        <v>8.5603283411940262E-4</v>
      </c>
      <c r="G28" s="3">
        <v>74.2</v>
      </c>
    </row>
    <row r="29" spans="1:7" ht="31.2" x14ac:dyDescent="0.3">
      <c r="A29" s="9" t="s">
        <v>53</v>
      </c>
      <c r="B29" s="13" t="s">
        <v>35</v>
      </c>
      <c r="C29" s="12">
        <v>1300</v>
      </c>
      <c r="D29" s="12">
        <v>2087</v>
      </c>
      <c r="E29" s="10">
        <f t="shared" si="2"/>
        <v>160.53846153846155</v>
      </c>
      <c r="F29" s="10">
        <f t="shared" si="3"/>
        <v>5.4835497998993038E-3</v>
      </c>
      <c r="G29" s="3">
        <v>134.5</v>
      </c>
    </row>
    <row r="30" spans="1:7" ht="31.2" x14ac:dyDescent="0.3">
      <c r="A30" s="9" t="s">
        <v>54</v>
      </c>
      <c r="B30" s="11" t="s">
        <v>36</v>
      </c>
      <c r="C30" s="12">
        <v>4856</v>
      </c>
      <c r="D30" s="12">
        <v>9784</v>
      </c>
      <c r="E30" s="10">
        <f t="shared" si="2"/>
        <v>201.4827018121911</v>
      </c>
      <c r="F30" s="10">
        <f t="shared" si="3"/>
        <v>2.5707259818981691E-2</v>
      </c>
      <c r="G30" s="3">
        <v>152.1</v>
      </c>
    </row>
    <row r="31" spans="1:7" ht="31.2" x14ac:dyDescent="0.3">
      <c r="A31" s="9" t="s">
        <v>55</v>
      </c>
      <c r="B31" s="11" t="s">
        <v>48</v>
      </c>
      <c r="C31" s="12">
        <v>0</v>
      </c>
      <c r="D31" s="12">
        <v>0.8</v>
      </c>
      <c r="E31" s="10"/>
      <c r="F31" s="10">
        <f t="shared" si="3"/>
        <v>2.1019836319690671E-6</v>
      </c>
      <c r="G31" s="8">
        <v>40</v>
      </c>
    </row>
    <row r="32" spans="1:7" ht="63.75" customHeight="1" x14ac:dyDescent="0.3">
      <c r="A32" s="9" t="s">
        <v>56</v>
      </c>
      <c r="B32" s="11" t="s">
        <v>76</v>
      </c>
      <c r="C32" s="12">
        <v>13610</v>
      </c>
      <c r="D32" s="12">
        <v>14575.1</v>
      </c>
      <c r="E32" s="10">
        <f t="shared" ref="E32" si="4">D32/C32*100</f>
        <v>107.09110947832477</v>
      </c>
      <c r="F32" s="10">
        <f t="shared" ref="F32" si="5">D32/$D$56*100</f>
        <v>3.8295777042890437E-2</v>
      </c>
      <c r="G32" s="3">
        <v>109.7</v>
      </c>
    </row>
    <row r="33" spans="1:9" ht="32.25" customHeight="1" x14ac:dyDescent="0.3">
      <c r="A33" s="9" t="s">
        <v>57</v>
      </c>
      <c r="B33" s="11" t="s">
        <v>83</v>
      </c>
      <c r="C33" s="12">
        <v>5</v>
      </c>
      <c r="D33" s="12">
        <v>26.3</v>
      </c>
      <c r="E33" s="10">
        <f t="shared" si="2"/>
        <v>526</v>
      </c>
      <c r="F33" s="10">
        <f t="shared" si="3"/>
        <v>6.9102711900983086E-5</v>
      </c>
      <c r="G33" s="3"/>
    </row>
    <row r="34" spans="1:9" ht="47.25" customHeight="1" x14ac:dyDescent="0.3">
      <c r="A34" s="9" t="s">
        <v>58</v>
      </c>
      <c r="B34" s="15" t="s">
        <v>17</v>
      </c>
      <c r="C34" s="12">
        <v>160</v>
      </c>
      <c r="D34" s="12">
        <v>203.2</v>
      </c>
      <c r="E34" s="10">
        <f t="shared" si="2"/>
        <v>127</v>
      </c>
      <c r="F34" s="10">
        <f t="shared" si="3"/>
        <v>5.3390384252014302E-4</v>
      </c>
      <c r="G34" s="3">
        <v>178.4</v>
      </c>
    </row>
    <row r="35" spans="1:9" ht="31.2" x14ac:dyDescent="0.3">
      <c r="A35" s="9" t="s">
        <v>59</v>
      </c>
      <c r="B35" s="11" t="s">
        <v>20</v>
      </c>
      <c r="C35" s="12">
        <v>25500</v>
      </c>
      <c r="D35" s="12">
        <v>20937.5</v>
      </c>
      <c r="E35" s="10">
        <f t="shared" si="2"/>
        <v>82.107843137254903</v>
      </c>
      <c r="F35" s="10">
        <f t="shared" si="3"/>
        <v>5.5012852867940429E-2</v>
      </c>
      <c r="G35" s="3">
        <v>165.4</v>
      </c>
    </row>
    <row r="36" spans="1:9" ht="18.75" customHeight="1" x14ac:dyDescent="0.3">
      <c r="A36" s="9" t="s">
        <v>60</v>
      </c>
      <c r="B36" s="11" t="s">
        <v>21</v>
      </c>
      <c r="C36" s="12">
        <v>1950</v>
      </c>
      <c r="D36" s="12">
        <v>2637.8</v>
      </c>
      <c r="E36" s="10">
        <f t="shared" si="2"/>
        <v>135.2717948717949</v>
      </c>
      <c r="F36" s="10">
        <f t="shared" si="3"/>
        <v>6.9307655305100068E-3</v>
      </c>
      <c r="G36" s="3">
        <v>101.6</v>
      </c>
    </row>
    <row r="37" spans="1:9" ht="31.2" x14ac:dyDescent="0.3">
      <c r="A37" s="9" t="s">
        <v>61</v>
      </c>
      <c r="B37" s="11" t="s">
        <v>22</v>
      </c>
      <c r="C37" s="12">
        <v>806</v>
      </c>
      <c r="D37" s="12">
        <v>940.4</v>
      </c>
      <c r="E37" s="10">
        <f t="shared" si="2"/>
        <v>116.67493796526054</v>
      </c>
      <c r="F37" s="10">
        <f t="shared" si="3"/>
        <v>2.4708817593796385E-3</v>
      </c>
      <c r="G37" s="3">
        <v>56.6</v>
      </c>
    </row>
    <row r="38" spans="1:9" ht="31.2" x14ac:dyDescent="0.3">
      <c r="A38" s="9" t="s">
        <v>62</v>
      </c>
      <c r="B38" s="11" t="s">
        <v>37</v>
      </c>
      <c r="C38" s="12">
        <v>42400</v>
      </c>
      <c r="D38" s="12">
        <v>30593</v>
      </c>
      <c r="E38" s="10">
        <f t="shared" si="2"/>
        <v>72.153301886792448</v>
      </c>
      <c r="F38" s="10">
        <f t="shared" si="3"/>
        <v>8.0382481566037098E-2</v>
      </c>
      <c r="G38" s="3">
        <v>426.1</v>
      </c>
    </row>
    <row r="39" spans="1:9" ht="15.75" customHeight="1" x14ac:dyDescent="0.3">
      <c r="A39" s="9" t="s">
        <v>63</v>
      </c>
      <c r="B39" s="11" t="s">
        <v>31</v>
      </c>
      <c r="C39" s="12">
        <v>152081</v>
      </c>
      <c r="D39" s="12">
        <v>398990.7</v>
      </c>
      <c r="E39" s="10">
        <f t="shared" si="2"/>
        <v>262.35407447347137</v>
      </c>
      <c r="F39" s="10">
        <f t="shared" si="3"/>
        <v>1.0483399008848506</v>
      </c>
      <c r="G39" s="3">
        <v>216842.8</v>
      </c>
    </row>
    <row r="40" spans="1:9" ht="31.5" customHeight="1" x14ac:dyDescent="0.3">
      <c r="A40" s="9" t="s">
        <v>64</v>
      </c>
      <c r="B40" s="15" t="s">
        <v>38</v>
      </c>
      <c r="C40" s="12">
        <v>15628</v>
      </c>
      <c r="D40" s="12">
        <v>19087.5</v>
      </c>
      <c r="E40" s="10">
        <f t="shared" si="2"/>
        <v>122.13654978244178</v>
      </c>
      <c r="F40" s="10">
        <f t="shared" si="3"/>
        <v>5.0152015719011962E-2</v>
      </c>
      <c r="G40" s="3">
        <v>151.5</v>
      </c>
    </row>
    <row r="41" spans="1:9" ht="46.5" customHeight="1" x14ac:dyDescent="0.3">
      <c r="A41" s="9" t="s">
        <v>65</v>
      </c>
      <c r="B41" s="11" t="s">
        <v>14</v>
      </c>
      <c r="C41" s="12">
        <v>12600</v>
      </c>
      <c r="D41" s="12">
        <v>11235.7</v>
      </c>
      <c r="E41" s="10">
        <f t="shared" si="2"/>
        <v>89.172222222222231</v>
      </c>
      <c r="F41" s="10">
        <f t="shared" si="3"/>
        <v>2.9521571867143562E-2</v>
      </c>
      <c r="G41" s="3">
        <v>154.9</v>
      </c>
    </row>
    <row r="42" spans="1:9" ht="30.75" customHeight="1" x14ac:dyDescent="0.3">
      <c r="A42" s="9" t="s">
        <v>66</v>
      </c>
      <c r="B42" s="11" t="s">
        <v>39</v>
      </c>
      <c r="C42" s="12">
        <v>850</v>
      </c>
      <c r="D42" s="12">
        <v>793</v>
      </c>
      <c r="E42" s="10">
        <f t="shared" si="2"/>
        <v>93.294117647058826</v>
      </c>
      <c r="F42" s="10">
        <f t="shared" si="3"/>
        <v>2.0835912751893376E-3</v>
      </c>
      <c r="G42" s="3">
        <v>244</v>
      </c>
      <c r="I42" s="7"/>
    </row>
    <row r="43" spans="1:9" ht="31.2" x14ac:dyDescent="0.3">
      <c r="A43" s="9" t="s">
        <v>67</v>
      </c>
      <c r="B43" s="11" t="s">
        <v>12</v>
      </c>
      <c r="C43" s="12">
        <v>204226</v>
      </c>
      <c r="D43" s="12">
        <v>239031.5</v>
      </c>
      <c r="E43" s="10">
        <f t="shared" si="2"/>
        <v>117.04263903714511</v>
      </c>
      <c r="F43" s="10">
        <f t="shared" si="3"/>
        <v>0.62805037565626765</v>
      </c>
      <c r="G43" s="3">
        <v>86.1</v>
      </c>
    </row>
    <row r="44" spans="1:9" ht="31.2" x14ac:dyDescent="0.3">
      <c r="A44" s="9" t="s">
        <v>68</v>
      </c>
      <c r="B44" s="11" t="s">
        <v>23</v>
      </c>
      <c r="C44" s="12">
        <v>271</v>
      </c>
      <c r="D44" s="12">
        <v>346.6</v>
      </c>
      <c r="E44" s="10">
        <f t="shared" si="2"/>
        <v>127.89667896678966</v>
      </c>
      <c r="F44" s="10">
        <f t="shared" si="3"/>
        <v>9.1068440855059834E-4</v>
      </c>
      <c r="G44" s="3">
        <v>407.3</v>
      </c>
    </row>
    <row r="45" spans="1:9" ht="31.2" x14ac:dyDescent="0.3">
      <c r="A45" s="9" t="s">
        <v>69</v>
      </c>
      <c r="B45" s="15" t="s">
        <v>18</v>
      </c>
      <c r="C45" s="12">
        <v>16</v>
      </c>
      <c r="D45" s="12">
        <v>16.399999999999999</v>
      </c>
      <c r="E45" s="10">
        <f t="shared" si="2"/>
        <v>102.49999999999999</v>
      </c>
      <c r="F45" s="10">
        <f t="shared" si="3"/>
        <v>4.3090664455365873E-5</v>
      </c>
      <c r="G45" s="3">
        <v>180.2</v>
      </c>
    </row>
    <row r="46" spans="1:9" ht="31.2" x14ac:dyDescent="0.3">
      <c r="A46" s="9" t="s">
        <v>70</v>
      </c>
      <c r="B46" s="11" t="s">
        <v>19</v>
      </c>
      <c r="C46" s="12">
        <v>0</v>
      </c>
      <c r="D46" s="12">
        <v>2.9</v>
      </c>
      <c r="E46" s="10"/>
      <c r="F46" s="10">
        <f t="shared" si="3"/>
        <v>7.619690665887868E-6</v>
      </c>
      <c r="G46" s="3">
        <v>161.1</v>
      </c>
    </row>
    <row r="47" spans="1:9" ht="46.8" x14ac:dyDescent="0.3">
      <c r="A47" s="9" t="s">
        <v>71</v>
      </c>
      <c r="B47" s="11" t="s">
        <v>24</v>
      </c>
      <c r="C47" s="12">
        <v>6589</v>
      </c>
      <c r="D47" s="12">
        <v>5822.6</v>
      </c>
      <c r="E47" s="10">
        <f t="shared" ref="E47" si="6">D47/C47*100</f>
        <v>88.368492942783433</v>
      </c>
      <c r="F47" s="10">
        <f t="shared" ref="F47" si="7">D47/$D$56*100</f>
        <v>1.5298762369378863E-2</v>
      </c>
      <c r="G47" s="3">
        <v>326.8</v>
      </c>
    </row>
    <row r="48" spans="1:9" ht="31.2" x14ac:dyDescent="0.3">
      <c r="A48" s="9" t="s">
        <v>72</v>
      </c>
      <c r="B48" s="11" t="s">
        <v>84</v>
      </c>
      <c r="C48" s="12">
        <v>0</v>
      </c>
      <c r="D48" s="12">
        <v>2.6</v>
      </c>
      <c r="E48" s="10"/>
      <c r="F48" s="10">
        <f t="shared" si="3"/>
        <v>6.8314468038994685E-6</v>
      </c>
      <c r="G48" s="3"/>
    </row>
    <row r="49" spans="1:7" ht="15.6" x14ac:dyDescent="0.3">
      <c r="A49" s="9" t="s">
        <v>73</v>
      </c>
      <c r="B49" s="11" t="s">
        <v>40</v>
      </c>
      <c r="C49" s="12">
        <v>320683</v>
      </c>
      <c r="D49" s="12">
        <v>364348.2</v>
      </c>
      <c r="E49" s="10">
        <f t="shared" si="2"/>
        <v>113.61631268261804</v>
      </c>
      <c r="F49" s="10">
        <f t="shared" si="3"/>
        <v>0.9573174409217402</v>
      </c>
      <c r="G49" s="3">
        <v>141</v>
      </c>
    </row>
    <row r="50" spans="1:7" ht="31.2" x14ac:dyDescent="0.3">
      <c r="A50" s="9" t="s">
        <v>74</v>
      </c>
      <c r="B50" s="11" t="s">
        <v>41</v>
      </c>
      <c r="C50" s="12">
        <v>486</v>
      </c>
      <c r="D50" s="12">
        <v>568.4</v>
      </c>
      <c r="E50" s="10">
        <f t="shared" si="2"/>
        <v>116.95473251028805</v>
      </c>
      <c r="F50" s="10">
        <f t="shared" si="3"/>
        <v>1.4934593705140222E-3</v>
      </c>
      <c r="G50" s="3">
        <v>45</v>
      </c>
    </row>
    <row r="51" spans="1:7" ht="47.25" hidden="1" customHeight="1" x14ac:dyDescent="0.25">
      <c r="A51" s="9" t="s">
        <v>73</v>
      </c>
      <c r="B51" s="14" t="s">
        <v>42</v>
      </c>
      <c r="C51" s="12">
        <v>0</v>
      </c>
      <c r="D51" s="12">
        <v>0</v>
      </c>
      <c r="E51" s="10"/>
      <c r="F51" s="10">
        <f t="shared" si="3"/>
        <v>0</v>
      </c>
      <c r="G51" s="3">
        <v>0</v>
      </c>
    </row>
    <row r="52" spans="1:7" ht="31.2" x14ac:dyDescent="0.3">
      <c r="A52" s="9" t="s">
        <v>75</v>
      </c>
      <c r="B52" s="11" t="s">
        <v>32</v>
      </c>
      <c r="C52" s="12">
        <v>505</v>
      </c>
      <c r="D52" s="12">
        <v>442.4</v>
      </c>
      <c r="E52" s="10">
        <f t="shared" si="2"/>
        <v>87.603960396039611</v>
      </c>
      <c r="F52" s="10">
        <f t="shared" si="3"/>
        <v>1.1623969484788942E-3</v>
      </c>
      <c r="G52" s="3">
        <v>80.599999999999994</v>
      </c>
    </row>
    <row r="53" spans="1:7" ht="31.2" x14ac:dyDescent="0.3">
      <c r="A53" s="9" t="s">
        <v>85</v>
      </c>
      <c r="B53" s="14" t="s">
        <v>43</v>
      </c>
      <c r="C53" s="12">
        <v>4079</v>
      </c>
      <c r="D53" s="12">
        <v>5889.3</v>
      </c>
      <c r="E53" s="10">
        <f t="shared" si="2"/>
        <v>144.38097572934544</v>
      </c>
      <c r="F53" s="10">
        <f t="shared" si="3"/>
        <v>1.5474015254694285E-2</v>
      </c>
      <c r="G53" s="3">
        <v>105.6</v>
      </c>
    </row>
    <row r="54" spans="1:7" ht="78" x14ac:dyDescent="0.3">
      <c r="A54" s="9" t="s">
        <v>86</v>
      </c>
      <c r="B54" s="11" t="s">
        <v>13</v>
      </c>
      <c r="C54" s="12">
        <v>33420</v>
      </c>
      <c r="D54" s="12">
        <v>32458.7</v>
      </c>
      <c r="E54" s="10">
        <f t="shared" si="2"/>
        <v>97.123578695391984</v>
      </c>
      <c r="F54" s="10">
        <f t="shared" si="3"/>
        <v>8.5284570143742952E-2</v>
      </c>
      <c r="G54" s="3">
        <v>270.89999999999998</v>
      </c>
    </row>
    <row r="55" spans="1:7" s="24" customFormat="1" ht="15.6" x14ac:dyDescent="0.3">
      <c r="A55" s="25" t="s">
        <v>10</v>
      </c>
      <c r="B55" s="25"/>
      <c r="C55" s="22">
        <f>SUM(C25:C54)</f>
        <v>844701</v>
      </c>
      <c r="D55" s="22">
        <f>SUM(D25:D54)</f>
        <v>1164293.4999999998</v>
      </c>
      <c r="E55" s="17">
        <f t="shared" si="2"/>
        <v>137.83498539719969</v>
      </c>
      <c r="F55" s="17">
        <f t="shared" si="3"/>
        <v>3.0591573497599707</v>
      </c>
      <c r="G55" s="18">
        <v>186</v>
      </c>
    </row>
    <row r="56" spans="1:7" ht="15.6" x14ac:dyDescent="0.3">
      <c r="A56" s="25" t="s">
        <v>15</v>
      </c>
      <c r="B56" s="25"/>
      <c r="C56" s="16">
        <f>C55+C23</f>
        <v>35933820</v>
      </c>
      <c r="D56" s="16">
        <f>D55+D23</f>
        <v>38059287.799999997</v>
      </c>
      <c r="E56" s="17">
        <f t="shared" si="2"/>
        <v>105.91495087357814</v>
      </c>
      <c r="F56" s="17">
        <f t="shared" si="3"/>
        <v>100</v>
      </c>
      <c r="G56" s="18">
        <v>125.9</v>
      </c>
    </row>
  </sheetData>
  <mergeCells count="6">
    <mergeCell ref="A55:B55"/>
    <mergeCell ref="A56:B56"/>
    <mergeCell ref="A3:G3"/>
    <mergeCell ref="A6:G6"/>
    <mergeCell ref="A23:B23"/>
    <mergeCell ref="A24:G24"/>
  </mergeCells>
  <pageMargins left="0.78740157480314965" right="0.31496062992125984" top="0.39370078740157483" bottom="0.39370078740157483" header="0.31496062992125984" footer="0.31496062992125984"/>
  <pageSetup paperSize="9" scale="86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2022-05-31T12:30:46Z</dcterms:modified>
</cp:coreProperties>
</file>